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M:\Publico\Licitação\LICITAÇÃO 2024\0 - EDITAIS PARA FAZER E PUBLICAR\Edital 0xx_2024 - CPP 0xx_2024 - Agricultura Familiar 1º Semestre 2025\"/>
    </mc:Choice>
  </mc:AlternateContent>
  <xr:revisionPtr revIDLastSave="0" documentId="13_ncr:1_{DD808D5C-CD7F-46B6-B2E7-2F7382C9830B}" xr6:coauthVersionLast="47" xr6:coauthVersionMax="47" xr10:uidLastSave="{00000000-0000-0000-0000-000000000000}"/>
  <bookViews>
    <workbookView xWindow="-120" yWindow="-120" windowWidth="29040" windowHeight="15720" xr2:uid="{0B927914-1E4D-4568-84B8-59FF5B8785CA}"/>
  </bookViews>
  <sheets>
    <sheet name="Planilha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6" i="1" l="1"/>
  <c r="L36" i="1" l="1"/>
  <c r="K44" i="1"/>
  <c r="L44" i="1" s="1"/>
  <c r="K43" i="1"/>
  <c r="L43" i="1" s="1"/>
  <c r="K42" i="1"/>
  <c r="L42" i="1" s="1"/>
  <c r="K41" i="1"/>
  <c r="L41" i="1" s="1"/>
  <c r="K40" i="1"/>
  <c r="L40" i="1" s="1"/>
  <c r="K39" i="1"/>
  <c r="L39" i="1" s="1"/>
  <c r="K38" i="1"/>
  <c r="L38" i="1" s="1"/>
  <c r="K37" i="1"/>
  <c r="L37" i="1" s="1"/>
  <c r="K35" i="1"/>
  <c r="L35" i="1" s="1"/>
  <c r="K34" i="1"/>
  <c r="L34" i="1" s="1"/>
  <c r="K33" i="1"/>
  <c r="L33" i="1" s="1"/>
  <c r="K32" i="1"/>
  <c r="L32" i="1" s="1"/>
  <c r="K31" i="1"/>
  <c r="L31" i="1" s="1"/>
  <c r="K30" i="1"/>
  <c r="L30" i="1" s="1"/>
  <c r="K29" i="1"/>
  <c r="L29" i="1" s="1"/>
  <c r="K28" i="1"/>
  <c r="L28" i="1" s="1"/>
  <c r="K27" i="1"/>
  <c r="L27" i="1" s="1"/>
  <c r="K26" i="1"/>
  <c r="L26" i="1" s="1"/>
  <c r="K25" i="1"/>
  <c r="L25" i="1" s="1"/>
  <c r="K24" i="1"/>
  <c r="L24" i="1" s="1"/>
  <c r="K23" i="1"/>
  <c r="L23" i="1" s="1"/>
  <c r="K22" i="1"/>
  <c r="L22" i="1" s="1"/>
  <c r="K21" i="1"/>
  <c r="L21" i="1" s="1"/>
  <c r="K20" i="1"/>
  <c r="L20" i="1" s="1"/>
  <c r="K19" i="1"/>
  <c r="L19" i="1" s="1"/>
  <c r="K18" i="1"/>
  <c r="L18" i="1" s="1"/>
  <c r="K17" i="1"/>
  <c r="L17" i="1" s="1"/>
  <c r="K16" i="1"/>
  <c r="L16" i="1" s="1"/>
  <c r="K15" i="1"/>
  <c r="L15" i="1" s="1"/>
  <c r="K14" i="1"/>
  <c r="L14" i="1" s="1"/>
  <c r="K13" i="1"/>
  <c r="L13" i="1" s="1"/>
  <c r="K12" i="1"/>
  <c r="L12" i="1" s="1"/>
  <c r="K11" i="1"/>
  <c r="L11" i="1" s="1"/>
  <c r="K10" i="1"/>
  <c r="L10" i="1" s="1"/>
  <c r="K9" i="1"/>
  <c r="L9" i="1" s="1"/>
  <c r="K8" i="1"/>
  <c r="L8" i="1" s="1"/>
  <c r="K7" i="1"/>
  <c r="L7" i="1" s="1"/>
  <c r="K6" i="1"/>
  <c r="L6" i="1" s="1"/>
  <c r="K5" i="1"/>
  <c r="L5" i="1" s="1"/>
  <c r="K4" i="1"/>
  <c r="L4" i="1" s="1"/>
  <c r="J45" i="1" l="1"/>
</calcChain>
</file>

<file path=xl/sharedStrings.xml><?xml version="1.0" encoding="utf-8"?>
<sst xmlns="http://schemas.openxmlformats.org/spreadsheetml/2006/main" count="105" uniqueCount="70">
  <si>
    <t>KG</t>
  </si>
  <si>
    <t xml:space="preserve">Abacate grau médio de amadurecimento, sem machucados internos e externos, apresentando boas condições de consumo. </t>
  </si>
  <si>
    <t>Batata doce peso médio unitário: 200g; fresca, de boa qualidade. Casca lisa, firme e sem brotos. Coloração uniforme. Isenta de sujidades, insetos, rachaduras, cortes ou perfurações.</t>
  </si>
  <si>
    <t>Bergamota japonesa médio amadurecimento, cor característica, firmes e íntegras.</t>
  </si>
  <si>
    <t>Bergamota pocã médio amadurecimento, cor característica, firmes e íntegras.</t>
  </si>
  <si>
    <t>Beterraba peso médio unitário: 200g; médio amadurecimento, íntegras e firmes.</t>
  </si>
  <si>
    <t>PAC</t>
  </si>
  <si>
    <t>Caqui de chocolate. Peso médio: 100 à 120g; médio amadurecimento, cor característica, firmes e íntegros</t>
  </si>
  <si>
    <t>Chuchu íntegro. Firmes, sem manchas. Peso médio 200gr</t>
  </si>
  <si>
    <t>Cenoura peso médio unitário: 150g; firmes e íntegras. Tamanho médio, sem brotos</t>
  </si>
  <si>
    <t>Couve-flor de primeira qualidade, apresentando cabeças frescas e tenras, livre de partes estragadas. Unidades de tamanho médio unidades íntegras, firmes, frescas e limpas.</t>
  </si>
  <si>
    <t>UN</t>
  </si>
  <si>
    <t>Couve chinesa, folhas frescas, firmes e limpas. Sem partes estragadas.</t>
  </si>
  <si>
    <t>Laranja do céu médio amadurecimento, cor característica, firmes e íntegras.</t>
  </si>
  <si>
    <t>Laranja de umbigo médio, amadurecimento, cor característica, firmes e íntegras.</t>
  </si>
  <si>
    <t>Lima unidades íntegras, frutas firmes, maduras e sem  machucados.</t>
  </si>
  <si>
    <t>Limão taiti peso médio unitário:  frescos. Aroma e sabor próprios da variedade. Firmes e íntegros. Isentos de rachaduras ou cortes na casca. Isentos de sujidades e insetos.</t>
  </si>
  <si>
    <t>Louro em folhas, secas, embalagem de 20g</t>
  </si>
  <si>
    <t>Massa alimentícia caseira congelada.  Tipo parafuso, penne ou espaguete peso médio unitário do pacote: 500g; íntegras, em embalagem plástica isenta de matéria terrosa e parasitos. Com validade mínima de 30 dias a contar da data da entrega. Congelada. Ingredientes: farinha de trigo enriquecida com ferro e ácido fólico, ovos coloniais. Não contém corantes nem conservantes.</t>
  </si>
  <si>
    <t>Pote</t>
  </si>
  <si>
    <t>Melado de cana pote 600g peso médio unitário. Boa qualidade. Isento de odor e sabor estranho, isentos, mofos e sujidades. Boa qualidade, com registro em órgão competente. Com validade mínima de 30 dias a contar da data da entrega.</t>
  </si>
  <si>
    <t>Milho verde em espiga, peso médio de 300g; grãos uniformes, boa granação, espigas longas e cilíndricas média de 15cm. Amadurecimento adequado para cozimento.</t>
  </si>
  <si>
    <t>Morango Albion- Morango albion in natura, produto fresco, sem machucados, acondicionado em bandejas de 1 kg.</t>
  </si>
  <si>
    <t>Morango San Andreas in natura, produto fresco, sem machucados, acondicionado em bandejas de 1 kg.</t>
  </si>
  <si>
    <t>Pão recheado com carne de frango. Produto processado fresco, produzido um dia antes de entrega e armazenado sob refrigeração. Não deve possuir em sua composição gordura hidrogenada, corantes e conservantes. Peso médio de 550g. Embalagem primária plástica e atóxica, contendo 1 unidade de produto. Rotulo em conformidade com a legislação.</t>
  </si>
  <si>
    <t>Pitaya. Casca rosa e polpa avermelhada ou branca. Sem perfurações ou rachaduras.</t>
  </si>
  <si>
    <t>kg</t>
  </si>
  <si>
    <t>Rabanete produto integro, fresco, sem rachaduras e perfurações. Unidades de tamanho médio.</t>
  </si>
  <si>
    <t>Repolho verde firme, sem partes moles, limpo, tamanho e coloração uniforme, produto selecionado isento de partes amassadas ou batidas. Peso mínimo 2 kg por unidade.</t>
  </si>
  <si>
    <t>Repolho roxo firme, sem partes moles, limpo, tamanho e coloração uniforme, produto selecionado isento de partes amassadas ou batidas, peso mínimo 700g por unidade.</t>
  </si>
  <si>
    <t>Litro</t>
  </si>
  <si>
    <t>Suco de uva integral. Sem adição de açúcar pronto para consumo. Embalagem de 1lt.</t>
  </si>
  <si>
    <t xml:space="preserve">Tomate fruta. Produto in natura, unidades de tamanho médio, fruta firme e limpa, grau médio de amadurecimento, sem machucados internos e externos, cor uniforme. </t>
  </si>
  <si>
    <t>Geléia de uva sem adição de açúcar, deverá possuir como primeiro ingrediente fruta frescas. Isento de conservantes. Acondicionado em embalagem de vidro ou plásticas contendo no 500g. Rótulo contendo identificação do produto, ingredientes, tabela nutricional, validade, peso e fabricante. Validade mínima de 3 meses no momento da entrega.</t>
  </si>
  <si>
    <t>Feira produtor Lajeado</t>
  </si>
  <si>
    <t>Couve-folha, folhas frescas e firmes, sem furos e sem partes estragadas. Maço médio (300g)</t>
  </si>
  <si>
    <t>Brócolis peso médio da unidade: 500g; firmes, sem manchas.</t>
  </si>
  <si>
    <t>Biscoito caseiro amanteigado. Produto processado, com cor e sabor característico, textura crocante. Não deverá possuir em sua composição gordura hidrogenada. Rotulo em conformidade com a legislação vigente. Validade de 30 dias a contar da data de entrega. Embalagem de 500 gramas.</t>
  </si>
  <si>
    <t>Ovos de galinha dúzia – Ovos vermelho, tipo grande, frescos, inteiros, sem rachaduras e sujidades. Acondicionado em bandeja de papel descartável ou plástico específico para esse fim, apresentando no rótulo o lote, validade, informação nutricional. Registro no SIM, CISPOA ou SIF Validade mínima de 15 dias no momento da entrega.</t>
  </si>
  <si>
    <t>DZ</t>
  </si>
  <si>
    <t>Aipim sem partes machucadas e danificadas que comprometa a qualidade do produto. Acondiconado em saco plástico transparente próprio para alimento em embalagem de 1 kg.</t>
  </si>
  <si>
    <t>Biscoito caseiro. Produto embalado em pacotes de 300g com validade de no mínimo de 60 dias. Ausência de gordura trans. Pode conter em sua composição melado ou açúcar.</t>
  </si>
  <si>
    <t>Pão colonial. Tipo italiano (panetti) fatiado peso mínimo de 700g cada unidade. Fresco, de boa qualidade. Fatiado. Fabricados a partir de matérias-primas sãs e limpas. Íntegros, isento de matérias estranhas, impurezas. Ingredientes: farinha de trigo, leite, ovos, nata, banha, açúcar, sal e fermento. Embalado com rótulo.</t>
  </si>
  <si>
    <t>Pão de cenoura peso mínimo de 700g cada unidade. fresco. sabor e odor característicos. embalado. isento de gordura vegetal hidrogenada em sua composição. rótulo contendo procedência do produto, ingredientes, tabela nutricional, peso, data de fabricação e validade.</t>
  </si>
  <si>
    <t>Pão colonial tipo integral, fatiado, peso mínimo de 700g cada unidade.  Fresco, de boa qualidade. Fabricados a partir de matérias-primas sãs e limpas. Isento de gordura vegetal hidrogenada em sua composição. Rótulo contendo procedência do produto, ingredientes, Tabela nutricional, peso, data de fabricação e validade.</t>
  </si>
  <si>
    <t>Alface crespa. Pé com folhas íntegras, não amareladas ou murchas, sem manchas, machucados ou outros defeitos que possam alterar sua aparência e qualidade.</t>
  </si>
  <si>
    <t xml:space="preserve">Agroindustria Agro Natura </t>
  </si>
  <si>
    <t>Nº</t>
  </si>
  <si>
    <t>Descrição do item</t>
  </si>
  <si>
    <t>Valor total</t>
  </si>
  <si>
    <t>Valor produtores Imigrante</t>
  </si>
  <si>
    <t>Feira produtor Porto Alegre</t>
  </si>
  <si>
    <t>Prefeitura Municipal Boa Vista</t>
  </si>
  <si>
    <t>Valor do site CEASA</t>
  </si>
  <si>
    <t>Preço produtores Imigrante - Cristiane Dexheimer - Extensionista da EMATER</t>
  </si>
  <si>
    <t>Responsáveis pela coleta de dados</t>
  </si>
  <si>
    <t>Feira produtores Lajeado - Celestina Rodrigues e Crsitiane Dexheimer</t>
  </si>
  <si>
    <t>________________________________________________________________</t>
  </si>
  <si>
    <t>MOL</t>
  </si>
  <si>
    <t>Tempero verde, o molho de 300g aprox., deve conter salsinha e cebolinha, fresco, primeira qualidade, isento de partes amassadas e amarelada.</t>
  </si>
  <si>
    <r>
      <t>Cuca caseira sem recheio, produto fresco, produzido um dia antes da entrega, acondicionado em embalagem plástica de 500g.C</t>
    </r>
    <r>
      <rPr>
        <sz val="10"/>
        <color theme="1"/>
        <rFont val="Tahoma"/>
        <family val="2"/>
      </rPr>
      <t>ontendo no máximo os seguintes ingredientes: farinha de trigo, ovos, leite de vaca, acucar, nata, banha,fermento biologico e sal sem conservantes ou corantes artificiais Isento de gordura vegetal hidrogenada em sua composição.    O tipo de gordura utilizado deverá ser informado de forma clara. Rótulo contendo procedência do produto, ingredientes, tabela nutricional, peso, data de fabricação e validade. Produto com validade mínima de 4 dias a contar da data de entrega.</t>
    </r>
  </si>
  <si>
    <r>
      <t xml:space="preserve">Feijão vermelho. </t>
    </r>
    <r>
      <rPr>
        <sz val="10"/>
        <color theme="1"/>
        <rFont val="Tahoma"/>
        <family val="2"/>
      </rPr>
      <t>Embalagem de 1 kg, minimamente processado, grãos integros, liso, isento de material terroso, sujidades, pedras, fungos ou parasitas e mistura de outras variedades e espécies. Validade mínima de 2 meses.</t>
    </r>
  </si>
  <si>
    <t>Qtd.</t>
  </si>
  <si>
    <t>Unidade</t>
  </si>
  <si>
    <t>Contratos Vigentes Agric. Familiar</t>
  </si>
  <si>
    <t>Valor Unitário</t>
  </si>
  <si>
    <t>Valor Total por Item</t>
  </si>
  <si>
    <r>
      <t xml:space="preserve">Levantamento de preços para a chamada pública - Período de 20.01.2025 a 30.06.2025 - Utilizado a </t>
    </r>
    <r>
      <rPr>
        <b/>
        <u/>
        <sz val="12"/>
        <color theme="1"/>
        <rFont val="Tahoma"/>
        <family val="2"/>
      </rPr>
      <t>MÉDIA</t>
    </r>
  </si>
  <si>
    <t>Valores incosistentes ou excessivamente elevados, desconsiderados para a formação do preço - valor de referência com base na média</t>
  </si>
  <si>
    <t xml:space="preserve">Feira produtores Porto Alegre - Celestina Rodrigues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</si>
</sst>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8" x14ac:knownFonts="1">
    <font>
      <sz val="11"/>
      <color theme="1"/>
      <name val="Calibri"/>
      <family val="2"/>
      <scheme val="minor"/>
    </font>
    <font>
      <sz val="10"/>
      <color theme="1"/>
      <name val="Tahoma"/>
      <family val="2"/>
    </font>
    <font>
      <b/>
      <sz val="10"/>
      <color theme="1"/>
      <name val="Tahoma"/>
      <family val="2"/>
    </font>
    <font>
      <sz val="10"/>
      <color rgb="FF000000"/>
      <name val="Tahoma"/>
      <family val="2"/>
    </font>
    <font>
      <sz val="10"/>
      <name val="Tahoma"/>
      <family val="2"/>
    </font>
    <font>
      <b/>
      <sz val="12"/>
      <color theme="1"/>
      <name val="Tahoma"/>
      <family val="2"/>
    </font>
    <font>
      <b/>
      <u/>
      <sz val="12"/>
      <color theme="1"/>
      <name val="Tahoma"/>
      <family val="2"/>
    </font>
    <font>
      <b/>
      <u/>
      <sz val="10"/>
      <color theme="1"/>
      <name val="Tahoma"/>
      <family val="2"/>
    </font>
  </fonts>
  <fills count="8">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3"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xf numFmtId="0" fontId="2" fillId="0" borderId="0" xfId="0"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xf>
    <xf numFmtId="0" fontId="3" fillId="0" borderId="1" xfId="0" applyFont="1" applyBorder="1" applyAlignment="1">
      <alignment horizontal="justify" vertical="center" wrapText="1"/>
    </xf>
    <xf numFmtId="0" fontId="1" fillId="0" borderId="0" xfId="0" applyFont="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2" borderId="0" xfId="0" applyFont="1" applyFill="1" applyAlignment="1">
      <alignment horizontal="center"/>
    </xf>
    <xf numFmtId="0" fontId="1" fillId="0" borderId="0" xfId="0" applyFont="1" applyAlignment="1">
      <alignment horizontal="left"/>
    </xf>
    <xf numFmtId="0" fontId="1" fillId="0" borderId="0" xfId="0" applyFont="1" applyAlignment="1">
      <alignment vertical="center"/>
    </xf>
    <xf numFmtId="0" fontId="2" fillId="0" borderId="0" xfId="0" applyFont="1" applyAlignment="1">
      <alignment horizontal="center" vertical="center"/>
    </xf>
    <xf numFmtId="2" fontId="2" fillId="0" borderId="0" xfId="0" applyNumberFormat="1" applyFont="1" applyAlignment="1">
      <alignment horizontal="center" vertical="center"/>
    </xf>
    <xf numFmtId="164" fontId="1" fillId="0" borderId="1" xfId="0" applyNumberFormat="1" applyFont="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164" fontId="2" fillId="0" borderId="1" xfId="0" applyNumberFormat="1" applyFont="1" applyBorder="1" applyAlignment="1">
      <alignment horizontal="center" vertical="center"/>
    </xf>
    <xf numFmtId="0" fontId="4" fillId="4" borderId="1" xfId="0" applyFont="1" applyFill="1" applyBorder="1" applyAlignment="1">
      <alignment horizontal="center" vertical="center"/>
    </xf>
    <xf numFmtId="0" fontId="4" fillId="0" borderId="1" xfId="0" applyFont="1" applyBorder="1" applyAlignment="1">
      <alignment horizontal="center" vertical="center"/>
    </xf>
    <xf numFmtId="0" fontId="2" fillId="7" borderId="1" xfId="0" applyFont="1" applyFill="1" applyBorder="1" applyAlignment="1">
      <alignment horizontal="center" vertical="center"/>
    </xf>
    <xf numFmtId="0" fontId="5"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1" fillId="4" borderId="0" xfId="0" applyFont="1" applyFill="1" applyAlignment="1">
      <alignment horizontal="center"/>
    </xf>
    <xf numFmtId="0" fontId="5" fillId="5" borderId="0" xfId="0" applyFont="1" applyFill="1" applyAlignment="1">
      <alignment horizontal="center" vertical="center"/>
    </xf>
    <xf numFmtId="0" fontId="5" fillId="5" borderId="2" xfId="0" applyFont="1" applyFill="1" applyBorder="1" applyAlignment="1">
      <alignment horizontal="center" vertical="center"/>
    </xf>
    <xf numFmtId="0" fontId="1" fillId="0" borderId="0" xfId="0" applyFont="1" applyAlignment="1">
      <alignment horizontal="left"/>
    </xf>
    <xf numFmtId="0" fontId="7" fillId="0" borderId="0" xfId="0" applyFont="1" applyAlignment="1">
      <alignment horizont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164" fontId="5" fillId="6" borderId="3" xfId="0" applyNumberFormat="1" applyFont="1" applyFill="1" applyBorder="1" applyAlignment="1">
      <alignment horizontal="center" vertical="center"/>
    </xf>
    <xf numFmtId="164" fontId="5" fillId="6" borderId="4" xfId="0" applyNumberFormat="1" applyFont="1" applyFill="1" applyBorder="1" applyAlignment="1">
      <alignment horizontal="center" vertical="center"/>
    </xf>
    <xf numFmtId="164" fontId="5" fillId="6" borderId="5" xfId="0" applyNumberFormat="1" applyFont="1" applyFill="1" applyBorder="1" applyAlignment="1">
      <alignment horizontal="center" vertical="center"/>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E23D8-EEAF-426C-A41D-4C983B1D104C}">
  <sheetPr>
    <pageSetUpPr fitToPage="1"/>
  </sheetPr>
  <dimension ref="A1:L51"/>
  <sheetViews>
    <sheetView tabSelected="1" workbookViewId="0">
      <selection activeCell="E51" sqref="A1:L51"/>
    </sheetView>
  </sheetViews>
  <sheetFormatPr defaultRowHeight="12.75" x14ac:dyDescent="0.2"/>
  <cols>
    <col min="1" max="1" width="3.5703125" style="11" customWidth="1"/>
    <col min="2" max="2" width="6" style="11" customWidth="1"/>
    <col min="3" max="3" width="8.28515625" style="11" bestFit="1" customWidth="1"/>
    <col min="4" max="4" width="69.140625" style="13" customWidth="1"/>
    <col min="5" max="5" width="11.42578125" style="11" bestFit="1" customWidth="1"/>
    <col min="6" max="6" width="9.28515625" style="14" bestFit="1" customWidth="1"/>
    <col min="7" max="7" width="12.85546875" style="7" bestFit="1" customWidth="1"/>
    <col min="8" max="8" width="14" style="7" customWidth="1"/>
    <col min="9" max="9" width="10.42578125" style="7" bestFit="1" customWidth="1"/>
    <col min="10" max="10" width="11.85546875" style="7" customWidth="1"/>
    <col min="11" max="11" width="9.42578125" style="7" bestFit="1" customWidth="1"/>
    <col min="12" max="12" width="13.28515625" style="14" bestFit="1" customWidth="1"/>
    <col min="13" max="16384" width="9.140625" style="1"/>
  </cols>
  <sheetData>
    <row r="1" spans="1:12" x14ac:dyDescent="0.2">
      <c r="A1" s="27" t="s">
        <v>67</v>
      </c>
      <c r="B1" s="27"/>
      <c r="C1" s="27"/>
      <c r="D1" s="27"/>
      <c r="E1" s="27"/>
      <c r="F1" s="27"/>
      <c r="G1" s="27"/>
      <c r="H1" s="27"/>
      <c r="I1" s="27"/>
      <c r="J1" s="27"/>
      <c r="K1" s="27"/>
      <c r="L1" s="27"/>
    </row>
    <row r="2" spans="1:12" x14ac:dyDescent="0.2">
      <c r="A2" s="28"/>
      <c r="B2" s="28"/>
      <c r="C2" s="28"/>
      <c r="D2" s="28"/>
      <c r="E2" s="28"/>
      <c r="F2" s="28"/>
      <c r="G2" s="28"/>
      <c r="H2" s="28"/>
      <c r="I2" s="28"/>
      <c r="J2" s="28"/>
      <c r="K2" s="28"/>
      <c r="L2" s="28"/>
    </row>
    <row r="3" spans="1:12" s="2" customFormat="1" ht="49.5" customHeight="1" x14ac:dyDescent="0.25">
      <c r="A3" s="23" t="s">
        <v>47</v>
      </c>
      <c r="B3" s="23" t="s">
        <v>62</v>
      </c>
      <c r="C3" s="23" t="s">
        <v>63</v>
      </c>
      <c r="D3" s="24" t="s">
        <v>48</v>
      </c>
      <c r="E3" s="25" t="s">
        <v>50</v>
      </c>
      <c r="F3" s="25" t="s">
        <v>34</v>
      </c>
      <c r="G3" s="25" t="s">
        <v>51</v>
      </c>
      <c r="H3" s="25" t="s">
        <v>46</v>
      </c>
      <c r="I3" s="25" t="s">
        <v>52</v>
      </c>
      <c r="J3" s="25" t="s">
        <v>64</v>
      </c>
      <c r="K3" s="25" t="s">
        <v>65</v>
      </c>
      <c r="L3" s="25" t="s">
        <v>66</v>
      </c>
    </row>
    <row r="4" spans="1:12" ht="25.5" x14ac:dyDescent="0.2">
      <c r="A4" s="3">
        <v>1</v>
      </c>
      <c r="B4" s="3">
        <v>60</v>
      </c>
      <c r="C4" s="3" t="s">
        <v>0</v>
      </c>
      <c r="D4" s="4" t="s">
        <v>1</v>
      </c>
      <c r="E4" s="3">
        <v>8</v>
      </c>
      <c r="F4" s="5">
        <v>10</v>
      </c>
      <c r="G4" s="5"/>
      <c r="H4" s="5"/>
      <c r="I4" s="5"/>
      <c r="J4" s="18">
        <v>6.57</v>
      </c>
      <c r="K4" s="20">
        <f>ROUNDUP(AVERAGE(E4:J4),2)</f>
        <v>8.19</v>
      </c>
      <c r="L4" s="17">
        <f>ROUNDUP(B4*K4,2)</f>
        <v>491.4</v>
      </c>
    </row>
    <row r="5" spans="1:12" ht="38.25" x14ac:dyDescent="0.2">
      <c r="A5" s="3">
        <v>2</v>
      </c>
      <c r="B5" s="3">
        <v>250</v>
      </c>
      <c r="C5" s="3" t="s">
        <v>11</v>
      </c>
      <c r="D5" s="4" t="s">
        <v>45</v>
      </c>
      <c r="E5" s="3">
        <v>5</v>
      </c>
      <c r="F5" s="5">
        <v>4</v>
      </c>
      <c r="G5" s="5">
        <v>3</v>
      </c>
      <c r="H5" s="5"/>
      <c r="I5" s="22">
        <v>2.5</v>
      </c>
      <c r="J5" s="5">
        <v>4.67</v>
      </c>
      <c r="K5" s="20">
        <f>ROUNDUP(AVERAGE(E5:J5),2)</f>
        <v>3.84</v>
      </c>
      <c r="L5" s="17">
        <f t="shared" ref="L5:L44" si="0">ROUNDUP(B5*K5,2)</f>
        <v>960</v>
      </c>
    </row>
    <row r="6" spans="1:12" ht="38.25" x14ac:dyDescent="0.2">
      <c r="A6" s="3">
        <v>3</v>
      </c>
      <c r="B6" s="3">
        <v>120</v>
      </c>
      <c r="C6" s="3" t="s">
        <v>0</v>
      </c>
      <c r="D6" s="6" t="s">
        <v>40</v>
      </c>
      <c r="E6" s="3">
        <v>10</v>
      </c>
      <c r="F6" s="5">
        <v>10</v>
      </c>
      <c r="G6" s="5"/>
      <c r="H6" s="5"/>
      <c r="I6" s="5"/>
      <c r="J6" s="5">
        <v>8.67</v>
      </c>
      <c r="K6" s="20">
        <f>ROUNDUP(AVERAGE(E6:J6),2)</f>
        <v>9.56</v>
      </c>
      <c r="L6" s="17">
        <f t="shared" si="0"/>
        <v>1147.2</v>
      </c>
    </row>
    <row r="7" spans="1:12" ht="38.25" x14ac:dyDescent="0.2">
      <c r="A7" s="3">
        <v>4</v>
      </c>
      <c r="B7" s="3">
        <v>180</v>
      </c>
      <c r="C7" s="3" t="s">
        <v>0</v>
      </c>
      <c r="D7" s="4" t="s">
        <v>2</v>
      </c>
      <c r="E7" s="3">
        <v>5</v>
      </c>
      <c r="F7" s="5">
        <v>5.5</v>
      </c>
      <c r="G7" s="5">
        <v>3.98</v>
      </c>
      <c r="H7" s="5"/>
      <c r="I7" s="5">
        <v>4.25</v>
      </c>
      <c r="J7" s="5">
        <v>5</v>
      </c>
      <c r="K7" s="20">
        <f>ROUNDUP(AVERAGE(E7:J7),2)</f>
        <v>4.75</v>
      </c>
      <c r="L7" s="17">
        <f t="shared" si="0"/>
        <v>855</v>
      </c>
    </row>
    <row r="8" spans="1:12" ht="25.5" x14ac:dyDescent="0.2">
      <c r="A8" s="3">
        <v>5</v>
      </c>
      <c r="B8" s="3">
        <v>250</v>
      </c>
      <c r="C8" s="3" t="s">
        <v>0</v>
      </c>
      <c r="D8" s="4" t="s">
        <v>3</v>
      </c>
      <c r="E8" s="3">
        <v>4</v>
      </c>
      <c r="F8" s="5">
        <v>6</v>
      </c>
      <c r="G8" s="19">
        <v>8.98</v>
      </c>
      <c r="H8" s="5"/>
      <c r="I8" s="5">
        <v>4.5</v>
      </c>
      <c r="J8" s="5"/>
      <c r="K8" s="20">
        <f>ROUNDUP(AVERAGE(E8,F8,I8),2)</f>
        <v>4.84</v>
      </c>
      <c r="L8" s="17">
        <f t="shared" si="0"/>
        <v>1210</v>
      </c>
    </row>
    <row r="9" spans="1:12" x14ac:dyDescent="0.2">
      <c r="A9" s="3">
        <v>6</v>
      </c>
      <c r="B9" s="3">
        <v>250</v>
      </c>
      <c r="C9" s="3" t="s">
        <v>0</v>
      </c>
      <c r="D9" s="4" t="s">
        <v>4</v>
      </c>
      <c r="E9" s="3">
        <v>4</v>
      </c>
      <c r="F9" s="5">
        <v>6</v>
      </c>
      <c r="G9" s="19">
        <v>8.98</v>
      </c>
      <c r="H9" s="5"/>
      <c r="I9" s="5"/>
      <c r="J9" s="5">
        <v>4.67</v>
      </c>
      <c r="K9" s="20">
        <f>ROUNDUP(AVERAGE(E9,F9,J9),2)</f>
        <v>4.8899999999999997</v>
      </c>
      <c r="L9" s="17">
        <f t="shared" si="0"/>
        <v>1222.5</v>
      </c>
    </row>
    <row r="10" spans="1:12" ht="21.6" customHeight="1" x14ac:dyDescent="0.2">
      <c r="A10" s="3">
        <v>7</v>
      </c>
      <c r="B10" s="3">
        <v>250</v>
      </c>
      <c r="C10" s="3" t="s">
        <v>0</v>
      </c>
      <c r="D10" s="4" t="s">
        <v>5</v>
      </c>
      <c r="E10" s="3">
        <v>7</v>
      </c>
      <c r="F10" s="19">
        <v>9</v>
      </c>
      <c r="G10" s="5">
        <v>5</v>
      </c>
      <c r="H10" s="5"/>
      <c r="I10" s="5">
        <v>5.5</v>
      </c>
      <c r="J10" s="5">
        <v>7.5</v>
      </c>
      <c r="K10" s="20">
        <f>ROUNDUP(AVERAGE(E10,G10,I10,J10),2)</f>
        <v>6.25</v>
      </c>
      <c r="L10" s="17">
        <f t="shared" si="0"/>
        <v>1562.5</v>
      </c>
    </row>
    <row r="11" spans="1:12" ht="51" x14ac:dyDescent="0.2">
      <c r="A11" s="3">
        <v>8</v>
      </c>
      <c r="B11" s="3">
        <v>200</v>
      </c>
      <c r="C11" s="3" t="s">
        <v>6</v>
      </c>
      <c r="D11" s="4" t="s">
        <v>37</v>
      </c>
      <c r="E11" s="3">
        <v>23</v>
      </c>
      <c r="F11" s="5">
        <v>20</v>
      </c>
      <c r="G11" s="5"/>
      <c r="H11" s="5"/>
      <c r="I11" s="5"/>
      <c r="J11" s="5">
        <v>18.97</v>
      </c>
      <c r="K11" s="20">
        <f>ROUNDUP(AVERAGE(E11:J11),2)</f>
        <v>20.66</v>
      </c>
      <c r="L11" s="17">
        <f t="shared" si="0"/>
        <v>4132</v>
      </c>
    </row>
    <row r="12" spans="1:12" x14ac:dyDescent="0.2">
      <c r="A12" s="3">
        <v>9</v>
      </c>
      <c r="B12" s="3">
        <v>150</v>
      </c>
      <c r="C12" s="3" t="s">
        <v>0</v>
      </c>
      <c r="D12" s="4" t="s">
        <v>36</v>
      </c>
      <c r="E12" s="3">
        <v>8</v>
      </c>
      <c r="F12" s="5">
        <v>10</v>
      </c>
      <c r="G12" s="5">
        <v>10</v>
      </c>
      <c r="H12" s="5"/>
      <c r="I12" s="5"/>
      <c r="J12" s="5">
        <v>8.1</v>
      </c>
      <c r="K12" s="20">
        <f>ROUNDUP(AVERAGE(E12:J12),2)</f>
        <v>9.0299999999999994</v>
      </c>
      <c r="L12" s="17">
        <f t="shared" si="0"/>
        <v>1354.5</v>
      </c>
    </row>
    <row r="13" spans="1:12" s="7" customFormat="1" ht="38.25" x14ac:dyDescent="0.25">
      <c r="A13" s="3">
        <v>10</v>
      </c>
      <c r="B13" s="3">
        <v>200</v>
      </c>
      <c r="C13" s="3" t="s">
        <v>6</v>
      </c>
      <c r="D13" s="4" t="s">
        <v>41</v>
      </c>
      <c r="E13" s="3">
        <v>12</v>
      </c>
      <c r="F13" s="5">
        <v>13</v>
      </c>
      <c r="G13" s="5">
        <v>10</v>
      </c>
      <c r="H13" s="5"/>
      <c r="I13" s="5"/>
      <c r="J13" s="5"/>
      <c r="K13" s="20">
        <f>ROUNDUP(AVERAGE(E13:J13),2)</f>
        <v>11.67</v>
      </c>
      <c r="L13" s="17">
        <f t="shared" si="0"/>
        <v>2334</v>
      </c>
    </row>
    <row r="14" spans="1:12" ht="25.5" x14ac:dyDescent="0.2">
      <c r="A14" s="3">
        <v>11</v>
      </c>
      <c r="B14" s="3">
        <v>120</v>
      </c>
      <c r="C14" s="3" t="s">
        <v>0</v>
      </c>
      <c r="D14" s="4" t="s">
        <v>7</v>
      </c>
      <c r="E14" s="3">
        <v>7</v>
      </c>
      <c r="F14" s="5">
        <v>11</v>
      </c>
      <c r="G14" s="5"/>
      <c r="H14" s="5"/>
      <c r="I14" s="5">
        <v>6.25</v>
      </c>
      <c r="J14" s="5"/>
      <c r="K14" s="20">
        <f>ROUNDUP(AVERAGE(E14:J14),2)</f>
        <v>8.09</v>
      </c>
      <c r="L14" s="17">
        <f t="shared" si="0"/>
        <v>970.8</v>
      </c>
    </row>
    <row r="15" spans="1:12" ht="20.45" customHeight="1" x14ac:dyDescent="0.2">
      <c r="A15" s="3">
        <v>12</v>
      </c>
      <c r="B15" s="3">
        <v>70</v>
      </c>
      <c r="C15" s="3" t="s">
        <v>0</v>
      </c>
      <c r="D15" s="4" t="s">
        <v>8</v>
      </c>
      <c r="E15" s="3">
        <v>3.5</v>
      </c>
      <c r="F15" s="5">
        <v>4.5</v>
      </c>
      <c r="G15" s="5">
        <v>3.98</v>
      </c>
      <c r="H15" s="5"/>
      <c r="I15" s="5">
        <v>6.2</v>
      </c>
      <c r="J15" s="5"/>
      <c r="K15" s="20">
        <f>ROUNDUP(AVERAGE(E15:J15),2)</f>
        <v>4.55</v>
      </c>
      <c r="L15" s="17">
        <f t="shared" si="0"/>
        <v>318.5</v>
      </c>
    </row>
    <row r="16" spans="1:12" ht="25.5" x14ac:dyDescent="0.2">
      <c r="A16" s="3">
        <v>13</v>
      </c>
      <c r="B16" s="3">
        <v>200</v>
      </c>
      <c r="C16" s="3" t="s">
        <v>0</v>
      </c>
      <c r="D16" s="4" t="s">
        <v>9</v>
      </c>
      <c r="E16" s="3">
        <v>7</v>
      </c>
      <c r="F16" s="19">
        <v>12</v>
      </c>
      <c r="G16" s="5"/>
      <c r="H16" s="5"/>
      <c r="I16" s="5">
        <v>6</v>
      </c>
      <c r="J16" s="5">
        <v>7.27</v>
      </c>
      <c r="K16" s="20">
        <f>ROUNDUP(AVERAGE(E16,I16,J16),2)</f>
        <v>6.76</v>
      </c>
      <c r="L16" s="17">
        <f t="shared" si="0"/>
        <v>1352</v>
      </c>
    </row>
    <row r="17" spans="1:12" ht="38.25" x14ac:dyDescent="0.2">
      <c r="A17" s="3">
        <v>14</v>
      </c>
      <c r="B17" s="3">
        <v>150</v>
      </c>
      <c r="C17" s="3" t="s">
        <v>0</v>
      </c>
      <c r="D17" s="4" t="s">
        <v>10</v>
      </c>
      <c r="E17" s="3">
        <v>9</v>
      </c>
      <c r="F17" s="5">
        <v>11.5</v>
      </c>
      <c r="G17" s="5">
        <v>10</v>
      </c>
      <c r="H17" s="5"/>
      <c r="I17" s="5"/>
      <c r="J17" s="5">
        <v>9.6</v>
      </c>
      <c r="K17" s="20">
        <f t="shared" ref="K17:K22" si="1">ROUNDUP(AVERAGE(E17:J17),2)</f>
        <v>10.029999999999999</v>
      </c>
      <c r="L17" s="17">
        <f t="shared" si="0"/>
        <v>1504.5</v>
      </c>
    </row>
    <row r="18" spans="1:12" x14ac:dyDescent="0.2">
      <c r="A18" s="3">
        <v>15</v>
      </c>
      <c r="B18" s="3">
        <v>70</v>
      </c>
      <c r="C18" s="3" t="s">
        <v>11</v>
      </c>
      <c r="D18" s="4" t="s">
        <v>12</v>
      </c>
      <c r="E18" s="3">
        <v>5</v>
      </c>
      <c r="F18" s="5">
        <v>5</v>
      </c>
      <c r="G18" s="5">
        <v>5</v>
      </c>
      <c r="H18" s="5"/>
      <c r="I18" s="5"/>
      <c r="J18" s="5">
        <v>5.34</v>
      </c>
      <c r="K18" s="20">
        <f t="shared" si="1"/>
        <v>5.09</v>
      </c>
      <c r="L18" s="17">
        <f t="shared" si="0"/>
        <v>356.3</v>
      </c>
    </row>
    <row r="19" spans="1:12" ht="25.5" x14ac:dyDescent="0.2">
      <c r="A19" s="3">
        <v>16</v>
      </c>
      <c r="B19" s="3">
        <v>50</v>
      </c>
      <c r="C19" s="3" t="s">
        <v>11</v>
      </c>
      <c r="D19" s="4" t="s">
        <v>35</v>
      </c>
      <c r="E19" s="3">
        <v>3.5</v>
      </c>
      <c r="F19" s="5">
        <v>4</v>
      </c>
      <c r="G19" s="5">
        <v>4</v>
      </c>
      <c r="H19" s="5"/>
      <c r="I19" s="5">
        <v>2.75</v>
      </c>
      <c r="J19" s="5">
        <v>4.67</v>
      </c>
      <c r="K19" s="20">
        <f t="shared" si="1"/>
        <v>3.7899999999999996</v>
      </c>
      <c r="L19" s="17">
        <f t="shared" si="0"/>
        <v>189.5</v>
      </c>
    </row>
    <row r="20" spans="1:12" ht="102" x14ac:dyDescent="0.2">
      <c r="A20" s="3">
        <v>17</v>
      </c>
      <c r="B20" s="3">
        <v>200</v>
      </c>
      <c r="C20" s="3" t="s">
        <v>11</v>
      </c>
      <c r="D20" s="4" t="s">
        <v>60</v>
      </c>
      <c r="E20" s="3">
        <v>17.5</v>
      </c>
      <c r="F20" s="5">
        <v>18</v>
      </c>
      <c r="G20" s="5"/>
      <c r="H20" s="5"/>
      <c r="I20" s="5">
        <v>17.5</v>
      </c>
      <c r="J20" s="5">
        <v>15</v>
      </c>
      <c r="K20" s="20">
        <f t="shared" si="1"/>
        <v>17</v>
      </c>
      <c r="L20" s="17">
        <f t="shared" si="0"/>
        <v>3400</v>
      </c>
    </row>
    <row r="21" spans="1:12" ht="63.75" x14ac:dyDescent="0.2">
      <c r="A21" s="3">
        <v>18</v>
      </c>
      <c r="B21" s="3">
        <v>20</v>
      </c>
      <c r="C21" s="3" t="s">
        <v>11</v>
      </c>
      <c r="D21" s="4" t="s">
        <v>33</v>
      </c>
      <c r="E21" s="3">
        <v>48</v>
      </c>
      <c r="F21" s="5"/>
      <c r="G21" s="5"/>
      <c r="H21" s="5"/>
      <c r="I21" s="5">
        <v>48</v>
      </c>
      <c r="J21" s="5">
        <v>41.25</v>
      </c>
      <c r="K21" s="20">
        <f t="shared" si="1"/>
        <v>45.75</v>
      </c>
      <c r="L21" s="17">
        <f t="shared" si="0"/>
        <v>915</v>
      </c>
    </row>
    <row r="22" spans="1:12" ht="38.25" x14ac:dyDescent="0.2">
      <c r="A22" s="3">
        <v>19</v>
      </c>
      <c r="B22" s="3">
        <v>60</v>
      </c>
      <c r="C22" s="3" t="s">
        <v>0</v>
      </c>
      <c r="D22" s="4" t="s">
        <v>61</v>
      </c>
      <c r="E22" s="3">
        <v>15</v>
      </c>
      <c r="F22" s="5">
        <v>18</v>
      </c>
      <c r="G22" s="5">
        <v>17</v>
      </c>
      <c r="H22" s="5"/>
      <c r="I22" s="5"/>
      <c r="J22" s="5"/>
      <c r="K22" s="20">
        <f t="shared" si="1"/>
        <v>16.670000000000002</v>
      </c>
      <c r="L22" s="17">
        <f t="shared" si="0"/>
        <v>1000.2</v>
      </c>
    </row>
    <row r="23" spans="1:12" x14ac:dyDescent="0.2">
      <c r="A23" s="3">
        <v>20</v>
      </c>
      <c r="B23" s="3">
        <v>150</v>
      </c>
      <c r="C23" s="3" t="s">
        <v>0</v>
      </c>
      <c r="D23" s="4" t="s">
        <v>13</v>
      </c>
      <c r="E23" s="3">
        <v>4.5</v>
      </c>
      <c r="F23" s="5">
        <v>5</v>
      </c>
      <c r="G23" s="19">
        <v>7.98</v>
      </c>
      <c r="H23" s="5"/>
      <c r="I23" s="5"/>
      <c r="J23" s="5">
        <v>4.5</v>
      </c>
      <c r="K23" s="20">
        <f>ROUNDUP(AVERAGE(E23,F23,J23),2)</f>
        <v>4.67</v>
      </c>
      <c r="L23" s="17">
        <f t="shared" si="0"/>
        <v>700.5</v>
      </c>
    </row>
    <row r="24" spans="1:12" ht="25.9" customHeight="1" x14ac:dyDescent="0.2">
      <c r="A24" s="3">
        <v>21</v>
      </c>
      <c r="B24" s="3">
        <v>300</v>
      </c>
      <c r="C24" s="3" t="s">
        <v>0</v>
      </c>
      <c r="D24" s="4" t="s">
        <v>14</v>
      </c>
      <c r="E24" s="3">
        <v>5</v>
      </c>
      <c r="F24" s="19">
        <v>8.5</v>
      </c>
      <c r="G24" s="5">
        <v>5.98</v>
      </c>
      <c r="H24" s="5"/>
      <c r="I24" s="5"/>
      <c r="J24" s="5">
        <v>5.71</v>
      </c>
      <c r="K24" s="20">
        <f>ROUNDUP(AVERAGE(E24,G24,J24),2)</f>
        <v>5.5699999999999994</v>
      </c>
      <c r="L24" s="17">
        <f t="shared" si="0"/>
        <v>1671</v>
      </c>
    </row>
    <row r="25" spans="1:12" x14ac:dyDescent="0.2">
      <c r="A25" s="3">
        <v>22</v>
      </c>
      <c r="B25" s="3">
        <v>50</v>
      </c>
      <c r="C25" s="3" t="s">
        <v>0</v>
      </c>
      <c r="D25" s="4" t="s">
        <v>15</v>
      </c>
      <c r="E25" s="3">
        <v>5</v>
      </c>
      <c r="F25" s="5">
        <v>5</v>
      </c>
      <c r="G25" s="5">
        <v>4.9800000000000004</v>
      </c>
      <c r="H25" s="5"/>
      <c r="I25" s="5"/>
      <c r="J25" s="5"/>
      <c r="K25" s="20">
        <f>ROUNDUP(AVERAGE(E25:J25),2)</f>
        <v>5</v>
      </c>
      <c r="L25" s="17">
        <f t="shared" si="0"/>
        <v>250</v>
      </c>
    </row>
    <row r="26" spans="1:12" ht="38.25" x14ac:dyDescent="0.2">
      <c r="A26" s="3">
        <v>23</v>
      </c>
      <c r="B26" s="3">
        <v>20</v>
      </c>
      <c r="C26" s="3" t="s">
        <v>0</v>
      </c>
      <c r="D26" s="4" t="s">
        <v>16</v>
      </c>
      <c r="E26" s="3">
        <v>7.5</v>
      </c>
      <c r="F26" s="19">
        <v>13</v>
      </c>
      <c r="G26" s="5">
        <v>5</v>
      </c>
      <c r="H26" s="5"/>
      <c r="I26" s="5">
        <v>5.5</v>
      </c>
      <c r="J26" s="5">
        <v>5.47</v>
      </c>
      <c r="K26" s="20">
        <f>ROUNDUP(AVERAGE(E26,G26,I26,J26),2)</f>
        <v>5.87</v>
      </c>
      <c r="L26" s="17">
        <f t="shared" si="0"/>
        <v>117.4</v>
      </c>
    </row>
    <row r="27" spans="1:12" x14ac:dyDescent="0.2">
      <c r="A27" s="3">
        <v>24</v>
      </c>
      <c r="B27" s="3">
        <v>30</v>
      </c>
      <c r="C27" s="3" t="s">
        <v>11</v>
      </c>
      <c r="D27" s="4" t="s">
        <v>17</v>
      </c>
      <c r="E27" s="3">
        <v>3.5</v>
      </c>
      <c r="F27" s="5">
        <v>4</v>
      </c>
      <c r="G27" s="5">
        <v>5</v>
      </c>
      <c r="H27" s="5"/>
      <c r="I27" s="5"/>
      <c r="J27" s="5">
        <v>3.08</v>
      </c>
      <c r="K27" s="20">
        <f t="shared" ref="K27:K33" si="2">ROUNDUP(AVERAGE(E27:J27),2)</f>
        <v>3.9</v>
      </c>
      <c r="L27" s="17">
        <f t="shared" si="0"/>
        <v>117</v>
      </c>
    </row>
    <row r="28" spans="1:12" ht="63.75" x14ac:dyDescent="0.2">
      <c r="A28" s="3">
        <v>25</v>
      </c>
      <c r="B28" s="3">
        <v>800</v>
      </c>
      <c r="C28" s="3" t="s">
        <v>6</v>
      </c>
      <c r="D28" s="4" t="s">
        <v>18</v>
      </c>
      <c r="E28" s="3">
        <v>12.65</v>
      </c>
      <c r="F28" s="5"/>
      <c r="G28" s="5"/>
      <c r="H28" s="5"/>
      <c r="I28" s="5">
        <v>15</v>
      </c>
      <c r="J28" s="5">
        <v>10.54</v>
      </c>
      <c r="K28" s="20">
        <f t="shared" si="2"/>
        <v>12.73</v>
      </c>
      <c r="L28" s="17">
        <f t="shared" si="0"/>
        <v>10184</v>
      </c>
    </row>
    <row r="29" spans="1:12" ht="43.9" customHeight="1" x14ac:dyDescent="0.2">
      <c r="A29" s="3">
        <v>26</v>
      </c>
      <c r="B29" s="3">
        <v>50</v>
      </c>
      <c r="C29" s="3" t="s">
        <v>19</v>
      </c>
      <c r="D29" s="4" t="s">
        <v>20</v>
      </c>
      <c r="E29" s="3">
        <v>12</v>
      </c>
      <c r="F29" s="5">
        <v>9.6</v>
      </c>
      <c r="G29" s="5"/>
      <c r="H29" s="5"/>
      <c r="I29" s="5"/>
      <c r="J29" s="5">
        <v>11.35</v>
      </c>
      <c r="K29" s="20">
        <f t="shared" si="2"/>
        <v>10.99</v>
      </c>
      <c r="L29" s="17">
        <f t="shared" si="0"/>
        <v>549.5</v>
      </c>
    </row>
    <row r="30" spans="1:12" ht="38.25" x14ac:dyDescent="0.2">
      <c r="A30" s="3">
        <v>27</v>
      </c>
      <c r="B30" s="3">
        <v>1100</v>
      </c>
      <c r="C30" s="3" t="s">
        <v>11</v>
      </c>
      <c r="D30" s="4" t="s">
        <v>21</v>
      </c>
      <c r="E30" s="3">
        <v>2.2000000000000002</v>
      </c>
      <c r="F30" s="5">
        <v>2.5</v>
      </c>
      <c r="G30" s="5">
        <v>2</v>
      </c>
      <c r="H30" s="5"/>
      <c r="I30" s="5"/>
      <c r="J30" s="5">
        <v>2.17</v>
      </c>
      <c r="K30" s="20">
        <f t="shared" si="2"/>
        <v>2.2199999999999998</v>
      </c>
      <c r="L30" s="17">
        <f t="shared" si="0"/>
        <v>2442</v>
      </c>
    </row>
    <row r="31" spans="1:12" ht="25.5" x14ac:dyDescent="0.2">
      <c r="A31" s="3">
        <v>28</v>
      </c>
      <c r="B31" s="3">
        <v>70</v>
      </c>
      <c r="C31" s="3" t="s">
        <v>0</v>
      </c>
      <c r="D31" s="4" t="s">
        <v>22</v>
      </c>
      <c r="E31" s="3">
        <v>32</v>
      </c>
      <c r="F31" s="5">
        <v>40</v>
      </c>
      <c r="G31" s="5">
        <v>40</v>
      </c>
      <c r="H31" s="5"/>
      <c r="I31" s="5">
        <v>22.5</v>
      </c>
      <c r="J31" s="5">
        <v>33.5</v>
      </c>
      <c r="K31" s="20">
        <f t="shared" si="2"/>
        <v>33.6</v>
      </c>
      <c r="L31" s="17">
        <f t="shared" si="0"/>
        <v>2352</v>
      </c>
    </row>
    <row r="32" spans="1:12" ht="25.5" x14ac:dyDescent="0.2">
      <c r="A32" s="3">
        <v>29</v>
      </c>
      <c r="B32" s="3">
        <v>40</v>
      </c>
      <c r="C32" s="3" t="s">
        <v>0</v>
      </c>
      <c r="D32" s="4" t="s">
        <v>23</v>
      </c>
      <c r="E32" s="3">
        <v>32</v>
      </c>
      <c r="F32" s="5">
        <v>40</v>
      </c>
      <c r="G32" s="5">
        <v>40</v>
      </c>
      <c r="H32" s="5"/>
      <c r="I32" s="5"/>
      <c r="J32" s="5">
        <v>33.5</v>
      </c>
      <c r="K32" s="20">
        <f t="shared" si="2"/>
        <v>36.379999999999995</v>
      </c>
      <c r="L32" s="17">
        <f t="shared" si="0"/>
        <v>1455.2</v>
      </c>
    </row>
    <row r="33" spans="1:12" ht="62.45" customHeight="1" x14ac:dyDescent="0.2">
      <c r="A33" s="3">
        <v>30</v>
      </c>
      <c r="B33" s="3">
        <v>350</v>
      </c>
      <c r="C33" s="3" t="s">
        <v>39</v>
      </c>
      <c r="D33" s="4" t="s">
        <v>38</v>
      </c>
      <c r="E33" s="3">
        <v>12</v>
      </c>
      <c r="F33" s="5">
        <v>12</v>
      </c>
      <c r="G33" s="5">
        <v>12</v>
      </c>
      <c r="H33" s="5"/>
      <c r="I33" s="5"/>
      <c r="J33" s="5"/>
      <c r="K33" s="20">
        <f t="shared" si="2"/>
        <v>12</v>
      </c>
      <c r="L33" s="17">
        <f t="shared" si="0"/>
        <v>4200</v>
      </c>
    </row>
    <row r="34" spans="1:12" ht="60" customHeight="1" x14ac:dyDescent="0.2">
      <c r="A34" s="3">
        <v>31</v>
      </c>
      <c r="B34" s="3">
        <v>100</v>
      </c>
      <c r="C34" s="3" t="s">
        <v>11</v>
      </c>
      <c r="D34" s="4" t="s">
        <v>44</v>
      </c>
      <c r="E34" s="3">
        <v>17.600000000000001</v>
      </c>
      <c r="F34" s="5">
        <v>13.63</v>
      </c>
      <c r="G34" s="5"/>
      <c r="H34" s="19">
        <v>25</v>
      </c>
      <c r="I34" s="5"/>
      <c r="J34" s="5">
        <v>14.37</v>
      </c>
      <c r="K34" s="20">
        <f>ROUNDUP(AVERAGE(E34,F34,J34),2)</f>
        <v>15.2</v>
      </c>
      <c r="L34" s="17">
        <f t="shared" si="0"/>
        <v>1520</v>
      </c>
    </row>
    <row r="35" spans="1:12" ht="61.9" customHeight="1" x14ac:dyDescent="0.2">
      <c r="A35" s="3">
        <v>32</v>
      </c>
      <c r="B35" s="3">
        <v>400</v>
      </c>
      <c r="C35" s="3" t="s">
        <v>11</v>
      </c>
      <c r="D35" s="4" t="s">
        <v>42</v>
      </c>
      <c r="E35" s="3">
        <v>15.25</v>
      </c>
      <c r="F35" s="5">
        <v>13.63</v>
      </c>
      <c r="G35" s="5"/>
      <c r="H35" s="19">
        <v>25</v>
      </c>
      <c r="I35" s="5"/>
      <c r="J35" s="5">
        <v>12.82</v>
      </c>
      <c r="K35" s="20">
        <f>ROUNDUP(AVERAGE(E35,F35,J35),2)</f>
        <v>13.9</v>
      </c>
      <c r="L35" s="17">
        <f t="shared" si="0"/>
        <v>5560</v>
      </c>
    </row>
    <row r="36" spans="1:12" ht="51" x14ac:dyDescent="0.2">
      <c r="A36" s="3">
        <v>33</v>
      </c>
      <c r="B36" s="3">
        <v>230</v>
      </c>
      <c r="C36" s="3" t="s">
        <v>11</v>
      </c>
      <c r="D36" s="4" t="s">
        <v>43</v>
      </c>
      <c r="E36" s="3">
        <v>17.100000000000001</v>
      </c>
      <c r="F36" s="5">
        <v>10.93</v>
      </c>
      <c r="G36" s="5"/>
      <c r="H36" s="22">
        <v>25</v>
      </c>
      <c r="I36" s="5"/>
      <c r="J36" s="5">
        <v>14.57</v>
      </c>
      <c r="K36" s="20">
        <f>ROUNDUP(AVERAGE(E36:J36),2)</f>
        <v>16.899999999999999</v>
      </c>
      <c r="L36" s="17">
        <f t="shared" si="0"/>
        <v>3887</v>
      </c>
    </row>
    <row r="37" spans="1:12" ht="61.9" customHeight="1" x14ac:dyDescent="0.2">
      <c r="A37" s="3">
        <v>34</v>
      </c>
      <c r="B37" s="3">
        <v>100</v>
      </c>
      <c r="C37" s="3" t="s">
        <v>11</v>
      </c>
      <c r="D37" s="4" t="s">
        <v>24</v>
      </c>
      <c r="E37" s="3">
        <v>26</v>
      </c>
      <c r="F37" s="5"/>
      <c r="G37" s="5"/>
      <c r="H37" s="5"/>
      <c r="I37" s="5">
        <v>22</v>
      </c>
      <c r="J37" s="5">
        <v>20</v>
      </c>
      <c r="K37" s="20">
        <f t="shared" ref="K37:K43" si="3">ROUNDUP(AVERAGE(E37:J37),2)</f>
        <v>22.67</v>
      </c>
      <c r="L37" s="17">
        <f t="shared" si="0"/>
        <v>2267</v>
      </c>
    </row>
    <row r="38" spans="1:12" ht="25.5" x14ac:dyDescent="0.2">
      <c r="A38" s="3">
        <v>35</v>
      </c>
      <c r="B38" s="3">
        <v>80</v>
      </c>
      <c r="C38" s="3" t="s">
        <v>0</v>
      </c>
      <c r="D38" s="4" t="s">
        <v>25</v>
      </c>
      <c r="E38" s="3">
        <v>17</v>
      </c>
      <c r="F38" s="5"/>
      <c r="G38" s="8">
        <v>15</v>
      </c>
      <c r="H38" s="5"/>
      <c r="I38" s="5"/>
      <c r="J38" s="5"/>
      <c r="K38" s="20">
        <f t="shared" si="3"/>
        <v>16</v>
      </c>
      <c r="L38" s="17">
        <f t="shared" si="0"/>
        <v>1280</v>
      </c>
    </row>
    <row r="39" spans="1:12" ht="25.5" x14ac:dyDescent="0.2">
      <c r="A39" s="3">
        <v>36</v>
      </c>
      <c r="B39" s="3">
        <v>20</v>
      </c>
      <c r="C39" s="3" t="s">
        <v>26</v>
      </c>
      <c r="D39" s="4" t="s">
        <v>27</v>
      </c>
      <c r="E39" s="3">
        <v>7</v>
      </c>
      <c r="F39" s="5">
        <v>8</v>
      </c>
      <c r="G39" s="5">
        <v>7.5</v>
      </c>
      <c r="H39" s="5"/>
      <c r="I39" s="5"/>
      <c r="J39" s="5"/>
      <c r="K39" s="20">
        <f t="shared" si="3"/>
        <v>7.5</v>
      </c>
      <c r="L39" s="17">
        <f t="shared" si="0"/>
        <v>150</v>
      </c>
    </row>
    <row r="40" spans="1:12" ht="38.25" x14ac:dyDescent="0.2">
      <c r="A40" s="3">
        <v>37</v>
      </c>
      <c r="B40" s="3">
        <v>130</v>
      </c>
      <c r="C40" s="3" t="s">
        <v>0</v>
      </c>
      <c r="D40" s="4" t="s">
        <v>28</v>
      </c>
      <c r="E40" s="3">
        <v>4.5</v>
      </c>
      <c r="F40" s="5">
        <v>5.5</v>
      </c>
      <c r="G40" s="5">
        <v>5</v>
      </c>
      <c r="H40" s="5"/>
      <c r="I40" s="5">
        <v>4</v>
      </c>
      <c r="J40" s="5">
        <v>7.8</v>
      </c>
      <c r="K40" s="20">
        <f t="shared" si="3"/>
        <v>5.36</v>
      </c>
      <c r="L40" s="17">
        <f t="shared" si="0"/>
        <v>696.8</v>
      </c>
    </row>
    <row r="41" spans="1:12" ht="38.25" x14ac:dyDescent="0.2">
      <c r="A41" s="3">
        <v>38</v>
      </c>
      <c r="B41" s="3">
        <v>100</v>
      </c>
      <c r="C41" s="3" t="s">
        <v>0</v>
      </c>
      <c r="D41" s="4" t="s">
        <v>29</v>
      </c>
      <c r="E41" s="3">
        <v>8</v>
      </c>
      <c r="F41" s="5">
        <v>7.5</v>
      </c>
      <c r="G41" s="5">
        <v>5</v>
      </c>
      <c r="H41" s="5"/>
      <c r="I41" s="5">
        <v>7</v>
      </c>
      <c r="J41" s="5"/>
      <c r="K41" s="20">
        <f t="shared" si="3"/>
        <v>6.88</v>
      </c>
      <c r="L41" s="17">
        <f t="shared" si="0"/>
        <v>688</v>
      </c>
    </row>
    <row r="42" spans="1:12" ht="25.5" x14ac:dyDescent="0.2">
      <c r="A42" s="3">
        <v>39</v>
      </c>
      <c r="B42" s="3">
        <v>450</v>
      </c>
      <c r="C42" s="3" t="s">
        <v>30</v>
      </c>
      <c r="D42" s="4" t="s">
        <v>31</v>
      </c>
      <c r="E42" s="3">
        <v>17.899999999999999</v>
      </c>
      <c r="F42" s="5"/>
      <c r="G42" s="5">
        <v>16</v>
      </c>
      <c r="H42" s="5"/>
      <c r="I42" s="5"/>
      <c r="J42" s="5">
        <v>14.3</v>
      </c>
      <c r="K42" s="20">
        <f t="shared" si="3"/>
        <v>16.07</v>
      </c>
      <c r="L42" s="17">
        <f t="shared" si="0"/>
        <v>7231.5</v>
      </c>
    </row>
    <row r="43" spans="1:12" ht="27" customHeight="1" x14ac:dyDescent="0.2">
      <c r="A43" s="3">
        <v>40</v>
      </c>
      <c r="B43" s="3">
        <v>320</v>
      </c>
      <c r="C43" s="3" t="s">
        <v>58</v>
      </c>
      <c r="D43" s="9" t="s">
        <v>59</v>
      </c>
      <c r="E43" s="10">
        <v>3.5</v>
      </c>
      <c r="F43" s="5">
        <v>5</v>
      </c>
      <c r="G43" s="5">
        <v>5</v>
      </c>
      <c r="H43" s="5"/>
      <c r="I43" s="5">
        <v>2.5</v>
      </c>
      <c r="J43" s="5">
        <v>4.34</v>
      </c>
      <c r="K43" s="20">
        <f t="shared" si="3"/>
        <v>4.0699999999999994</v>
      </c>
      <c r="L43" s="17">
        <f t="shared" si="0"/>
        <v>1302.4000000000001</v>
      </c>
    </row>
    <row r="44" spans="1:12" ht="40.9" customHeight="1" x14ac:dyDescent="0.2">
      <c r="A44" s="3">
        <v>41</v>
      </c>
      <c r="B44" s="3">
        <v>70</v>
      </c>
      <c r="C44" s="3" t="s">
        <v>0</v>
      </c>
      <c r="D44" s="4" t="s">
        <v>32</v>
      </c>
      <c r="E44" s="3">
        <v>10</v>
      </c>
      <c r="F44" s="5">
        <v>8</v>
      </c>
      <c r="G44" s="21">
        <v>5.98</v>
      </c>
      <c r="H44" s="5"/>
      <c r="I44" s="5">
        <v>8</v>
      </c>
      <c r="J44" s="5">
        <v>10.97</v>
      </c>
      <c r="K44" s="20">
        <f>ROUNDUP(AVERAGE(E44,F44,I44,J44),2)</f>
        <v>9.25</v>
      </c>
      <c r="L44" s="17">
        <f t="shared" si="0"/>
        <v>647.5</v>
      </c>
    </row>
    <row r="45" spans="1:12" ht="15" x14ac:dyDescent="0.2">
      <c r="C45" s="12"/>
      <c r="D45" s="13" t="s">
        <v>53</v>
      </c>
      <c r="E45" s="31" t="s">
        <v>49</v>
      </c>
      <c r="F45" s="32"/>
      <c r="G45" s="32"/>
      <c r="H45" s="32"/>
      <c r="I45" s="33"/>
      <c r="J45" s="34">
        <f>ROUNDUP(SUM(L4:L44),2)</f>
        <v>74544.7</v>
      </c>
      <c r="K45" s="35"/>
      <c r="L45" s="36"/>
    </row>
    <row r="46" spans="1:12" x14ac:dyDescent="0.2">
      <c r="C46" s="26"/>
      <c r="D46" s="13" t="s">
        <v>68</v>
      </c>
      <c r="J46" s="15"/>
      <c r="K46" s="15"/>
      <c r="L46" s="16"/>
    </row>
    <row r="47" spans="1:12" x14ac:dyDescent="0.2">
      <c r="A47" s="37"/>
      <c r="B47" s="37"/>
      <c r="C47" s="37"/>
      <c r="D47" s="37"/>
      <c r="E47" s="37"/>
      <c r="F47" s="37"/>
      <c r="G47" s="37"/>
      <c r="H47" s="37"/>
      <c r="I47" s="37"/>
      <c r="J47" s="37"/>
      <c r="K47" s="37"/>
      <c r="L47" s="37"/>
    </row>
    <row r="48" spans="1:12" x14ac:dyDescent="0.2">
      <c r="A48" s="30" t="s">
        <v>55</v>
      </c>
      <c r="B48" s="30"/>
      <c r="C48" s="30"/>
      <c r="D48" s="30"/>
      <c r="E48" s="30"/>
      <c r="F48" s="30"/>
      <c r="G48" s="30"/>
      <c r="H48" s="30"/>
      <c r="I48" s="30"/>
      <c r="J48" s="30"/>
      <c r="K48" s="30"/>
      <c r="L48" s="30"/>
    </row>
    <row r="49" spans="1:12" ht="21" customHeight="1" x14ac:dyDescent="0.2">
      <c r="A49" s="37"/>
      <c r="B49" s="37"/>
      <c r="C49" s="37"/>
      <c r="D49" s="13" t="s">
        <v>54</v>
      </c>
      <c r="E49" s="29" t="s">
        <v>57</v>
      </c>
      <c r="F49" s="29"/>
      <c r="G49" s="29"/>
      <c r="H49" s="29"/>
      <c r="I49" s="29"/>
      <c r="J49" s="29"/>
      <c r="K49" s="29"/>
      <c r="L49" s="29"/>
    </row>
    <row r="50" spans="1:12" ht="21" customHeight="1" x14ac:dyDescent="0.2">
      <c r="A50" s="37"/>
      <c r="B50" s="37"/>
      <c r="C50" s="37"/>
      <c r="D50" s="13" t="s">
        <v>56</v>
      </c>
      <c r="E50" s="29" t="s">
        <v>57</v>
      </c>
      <c r="F50" s="29"/>
      <c r="G50" s="29"/>
      <c r="H50" s="29"/>
      <c r="I50" s="29"/>
      <c r="J50" s="29"/>
      <c r="K50" s="29"/>
      <c r="L50" s="29"/>
    </row>
    <row r="51" spans="1:12" ht="21" customHeight="1" x14ac:dyDescent="0.2">
      <c r="A51" s="37"/>
      <c r="B51" s="37"/>
      <c r="C51" s="37"/>
      <c r="D51" s="13" t="s">
        <v>69</v>
      </c>
      <c r="E51" s="29" t="s">
        <v>57</v>
      </c>
      <c r="F51" s="29"/>
      <c r="G51" s="29"/>
      <c r="H51" s="29"/>
      <c r="I51" s="29"/>
      <c r="J51" s="29"/>
      <c r="K51" s="29"/>
      <c r="L51" s="29"/>
    </row>
  </sheetData>
  <mergeCells count="9">
    <mergeCell ref="A1:L2"/>
    <mergeCell ref="E49:L49"/>
    <mergeCell ref="E50:L50"/>
    <mergeCell ref="E51:L51"/>
    <mergeCell ref="A48:L48"/>
    <mergeCell ref="E45:I45"/>
    <mergeCell ref="J45:L45"/>
    <mergeCell ref="A47:L47"/>
    <mergeCell ref="A49:C51"/>
  </mergeCells>
  <pageMargins left="0" right="0" top="0.39370078740157483" bottom="0"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Celestina Rodrigues</dc:creator>
  <cp:lastModifiedBy>Rodrigo Ritter</cp:lastModifiedBy>
  <cp:lastPrinted>2024-12-16T13:58:01Z</cp:lastPrinted>
  <dcterms:created xsi:type="dcterms:W3CDTF">2024-11-13T12:12:50Z</dcterms:created>
  <dcterms:modified xsi:type="dcterms:W3CDTF">2024-12-16T13:58:34Z</dcterms:modified>
</cp:coreProperties>
</file>